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1"/>
  </bookViews>
  <sheets>
    <sheet name="2022汇总表" sheetId="1" r:id="rId1"/>
    <sheet name="2023统计表" sheetId="2" r:id="rId2"/>
  </sheets>
  <definedNames>
    <definedName name="_xlnm.Print_Titles" localSheetId="1">'2023统计表'!$4:$4</definedName>
    <definedName name="_xlnm._FilterDatabase" localSheetId="1" hidden="1">'2023统计表'!$B$4:$P$31</definedName>
  </definedNames>
  <calcPr fullCalcOnLoad="1"/>
</workbook>
</file>

<file path=xl/sharedStrings.xml><?xml version="1.0" encoding="utf-8"?>
<sst xmlns="http://schemas.openxmlformats.org/spreadsheetml/2006/main" count="431" uniqueCount="155">
  <si>
    <t>附件1</t>
  </si>
  <si>
    <t>邓州市2022年度县级巩固拓展脱贫攻坚成果和乡村振兴项目库汇总表</t>
  </si>
  <si>
    <t xml:space="preserve">单位：个、万元     </t>
  </si>
  <si>
    <t>县（市、区）</t>
  </si>
  <si>
    <t>项目库合计</t>
  </si>
  <si>
    <t>一、产业帮扶</t>
  </si>
  <si>
    <t>二、就业帮扶</t>
  </si>
  <si>
    <t>三、易地搬迁帮扶</t>
  </si>
  <si>
    <t>四、公益岗位</t>
  </si>
  <si>
    <t>五、教育帮扶</t>
  </si>
  <si>
    <t>六、健康帮扶</t>
  </si>
  <si>
    <t>七、危房改造</t>
  </si>
  <si>
    <t>八、金融帮扶</t>
  </si>
  <si>
    <t>九、生活条件改善</t>
  </si>
  <si>
    <t>十、综合保障性帮扶</t>
  </si>
  <si>
    <t>十一、村基础设施</t>
  </si>
  <si>
    <t>十二、村公共服务</t>
  </si>
  <si>
    <t>十三、项目管理费</t>
  </si>
  <si>
    <t>项目总量</t>
  </si>
  <si>
    <t>资金总量</t>
  </si>
  <si>
    <t>项目数量</t>
  </si>
  <si>
    <t>资金规模</t>
  </si>
  <si>
    <t>邓州市</t>
  </si>
  <si>
    <t>附件</t>
  </si>
  <si>
    <t>邓州市2023年度脱贫小额贷款财政衔接推进乡村振兴补助资金项目库统计表</t>
  </si>
  <si>
    <t>单位：个、万元</t>
  </si>
  <si>
    <t>序号</t>
  </si>
  <si>
    <t>省辖市</t>
  </si>
  <si>
    <t>项目名称</t>
  </si>
  <si>
    <t>项目类型</t>
  </si>
  <si>
    <t>建设
性质</t>
  </si>
  <si>
    <t>实施地点</t>
  </si>
  <si>
    <t>时间进度</t>
  </si>
  <si>
    <t>责任单位</t>
  </si>
  <si>
    <t>建设任务</t>
  </si>
  <si>
    <t>资金筹措方式</t>
  </si>
  <si>
    <t>受益对象</t>
  </si>
  <si>
    <t>绩效目标</t>
  </si>
  <si>
    <t>群众
参与</t>
  </si>
  <si>
    <t>帮扶机制</t>
  </si>
  <si>
    <t>金融帮扶26个项目</t>
  </si>
  <si>
    <t>南阳市</t>
  </si>
  <si>
    <t>2023年邓州市白牛乡脱贫小额信贷贴息项目</t>
  </si>
  <si>
    <t>脱贫小额贷款贴息</t>
  </si>
  <si>
    <t>扩建</t>
  </si>
  <si>
    <t>白牛乡</t>
  </si>
  <si>
    <t>2023年1月1日--2023年12月31日</t>
  </si>
  <si>
    <t>邓州市金融扶贫服务中心</t>
  </si>
  <si>
    <t>对向脱贫户（含监测对象）发放的金额在5万元以下、期限3年以内的扶贫小额贷款进行全额贴息（即1年期贷款不超过一年期LPR,1年期（不含）-3年期贷款不超过5年期以上LPR）。</t>
  </si>
  <si>
    <t>财政衔接推进乡村振兴补助资金</t>
  </si>
  <si>
    <t>150户</t>
  </si>
  <si>
    <t>1、脱贫户（监测对象）获得贷款年度总金额750万元，贷款余额户贷率为100%。                                           
2、对向脱贫户（含监测对象）发放的金额在5万元以下、期限3年以内的扶贫小额贷款进行全额贴息（即1年期贷款不超过一年期LPR%,1年期（不含）-3年期贷款不超过5年期以上LPR）；确保脱贫户（监测对象）还款率为100%，贷款风险比率为0。
3、全年预计收益受益脱贫户（监测对象）150户，预期收益45万元，预计脱贫户（监测对象）满意率为100%</t>
  </si>
  <si>
    <t>是</t>
  </si>
  <si>
    <t>支持符合银行信贷条件的脱贫户（含监测对象）使用脱贫小额信贷自主或抱团发展产业，对向脱贫户（含监测对象）发放的扶贫小额信贷金额在5万元以下、期限3年以内的扶贫小额贷款进行全额贴息，激发脱贫户（含监测对象）内生脱贫动力。</t>
  </si>
  <si>
    <t>2023年邓州市彭桥镇脱贫小额信贷贴息项目</t>
  </si>
  <si>
    <t>彭桥镇</t>
  </si>
  <si>
    <t>197户</t>
  </si>
  <si>
    <t>1、脱贫户（监测对象）获得贷款年度总金额951万元，贷款余额户贷率为100%。                                           
2、对向脱贫户（含监测对象）发放的金额在5万元以下、期限3年以内的扶贫小额贷款进行全额贴息（即1年期贷款不超过一年期LPR%,1年期（不含）-3年期贷款不超过5年期以上LPR）；确保脱贫户（监测对象）还款率为100%，贷款风险比率为0。
3、全年预计收益受益脱贫户（监测对象）197户，预期收益54.85万元，预计脱贫户（监测对象）满意率为100%</t>
  </si>
  <si>
    <t>2023年邓州市高集镇脱贫小额信贷贴息项目</t>
  </si>
  <si>
    <t>高集镇</t>
  </si>
  <si>
    <t>351户</t>
  </si>
  <si>
    <t>1、脱贫户（监测对象）获得贷款年度总金额1755万元，贷款余额户贷率为100%。                                           
2、对向脱贫户（含监测对象）发放的金额在5万元以下、期限3年以内的扶贫小额贷款进行全额贴息（即1年期贷款不超过一年期LPR%,1年期（不含）-3年期贷款不超过5年期以上LPR）；确保脱贫户（监测对象）还款率为100%，贷款风险比率为0。
3、全年预计收益受益脱贫户（监测对象）351户，预期收益104.7万元，预计脱贫户（监测对象）满意率为100%</t>
  </si>
  <si>
    <t>2023年邓州市裴营乡脱贫小额信贷贴息项目</t>
  </si>
  <si>
    <t>裴营乡</t>
  </si>
  <si>
    <t>434户</t>
  </si>
  <si>
    <t>1、脱贫户（监测对象）获得贷款年度总金额1828万元，贷款余额户贷率为100%。                                           
2、对向脱贫户（含监测对象）发放的金额在5万元以下、期限3年以内的扶贫小额贷款进行全额贴息（即1年期贷款不超过一年期LPR%,1年期（不含）-3年期贷款不超过5年期以上LPR）；确保脱贫户（监测对象）还款率为100%，贷款风险比率为0。
3、全年预计收益受益脱贫户（监测对象）434户，预期收益122.6万元，预计脱贫户（监测对象）满意率为100%</t>
  </si>
  <si>
    <t>2023年邓州市腰店镇脱贫小额信贷贴息项目</t>
  </si>
  <si>
    <t>腰店镇</t>
  </si>
  <si>
    <t>412户</t>
  </si>
  <si>
    <t>1、脱贫户（监测对象）获得贷款年度总金额2060万元，贷款余额户贷率为100%。                                           
2、对向脱贫户（含监测对象）发放的金额在5万元以下、期限3年以内的扶贫小额贷款进行全额贴息（即1年期贷款不超过一年期LPR%,1年期（不含）-3年期贷款不超过5年期以上LPR）；确保脱贫户（监测对象）还款率为100%，贷款风险比率为0。
3、全年预计收益受益脱贫户（监测对象）412户，预期收益123.6万元，预计脱贫户（监测对象）满意率为100%</t>
  </si>
  <si>
    <t>2023年邓州市湍河街道办事处脱贫小额信贷贴息项目</t>
  </si>
  <si>
    <t>湍河街道办事处</t>
  </si>
  <si>
    <t>35户</t>
  </si>
  <si>
    <t>1、脱贫户（监测对象）获得贷款年度总金额175万元，贷款余额户贷率为100%。                                           
2、对向脱贫户（含监测对象）发放的金额在5万元以下、期限3年以内的扶贫小额贷款进行全额贴息（即1年期贷款不超过一年期LPR%,1年期（不含）-3年期贷款不超过5年期以上LPR）；确保脱贫户（监测对象）还款率为100%，贷款风险比率为0。
3、全年预计收益受益脱贫户（监测对象）35户，预期收益10.5万元，预计脱贫户（监测对象）满意率为100%</t>
  </si>
  <si>
    <t>支持符合银行信贷条件的脱贫户（含监测对象）使用扶贫小额信贷自主或抱团发展产业，对向脱贫户（含监测对象）发放的扶贫小额信贷金额在5万元以下、期限3年以内的扶贫小额贷款进行全额贴息，激发脱贫户（含监测对象）内生脱贫动力。</t>
  </si>
  <si>
    <t>2023年邓州市穰东镇脱贫小额信贷贴息项目</t>
  </si>
  <si>
    <t>穰东镇</t>
  </si>
  <si>
    <t>489户</t>
  </si>
  <si>
    <t>1、脱贫户（监测对象）获得贷款年度总金额2147万元，贷款余额户贷率为100%。                                           
2、对向脱贫户（含监测对象）发放的金额在5万元以下、期限3年以内的扶贫小额贷款进行全额贴息（即1年期贷款不超过一年期LPR%,1年期（不含）-3年期贷款不超过5年期以上LPR）；确保脱贫户（监测对象）还款率为100%，贷款风险比率为0。
3、全年预计收益受益脱贫户（监测对象）489户，预期收益139.3万元，预计脱贫户（监测对象）满意率为100%</t>
  </si>
  <si>
    <t>2023年邓州市赵集镇脱贫小额信贷贴息项目</t>
  </si>
  <si>
    <t>赵集镇</t>
  </si>
  <si>
    <t>491户</t>
  </si>
  <si>
    <t>1、脱贫户（监测对象）获得贷款年度总金额1951万元，贷款余额户贷率为100%。                                           
2、对向脱贫户（含监测对象）发放的金额在5万元以下、期限3年以内的扶贫小额贷款进行全额贴息（即1年期贷款不超过一年期LPR%,1年期（不含）-3年期贷款不超过5年期以上LPR）；确保脱贫户（监测对象）还款率为100%，贷款风险比率为0。
3、全年预计收益受益脱贫户（监测对象）491户，预期收益137.4万元，预计脱贫户（监测对象）满意率为100%</t>
  </si>
  <si>
    <t>2023年邓州市林扒镇脱贫小额信贷贴息项目</t>
  </si>
  <si>
    <t>林扒镇</t>
  </si>
  <si>
    <t>311户</t>
  </si>
  <si>
    <t>1、脱贫户（监测对象）获得贷款年度总金额1501万元，贷款余额户贷率为100%。                                           
2、对向脱贫户（含监测对象）发放的金额在5万元以下、期限3年以内的扶贫小额贷款进行全额贴息（即1年期贷款不超过一年期LPR%,1年期（不含）-3年期贷款不超过5年期以上LPR）；确保脱贫户（监测对象）还款率为100%，贷款风险比率为0。
3、全年预计收益受益脱贫户（监测对象）311户，预期收益90.65万元，预计脱贫户（监测对象）满意率为100%</t>
  </si>
  <si>
    <t>2023年邓州市汲滩镇脱贫小额信贷贴息项目</t>
  </si>
  <si>
    <t>汲滩镇</t>
  </si>
  <si>
    <t>437户</t>
  </si>
  <si>
    <t>1、脱贫户（监测对象）获得贷款年度总金额2102万元，贷款余额户贷率为100%。                                           
2、对向脱贫户（含监测对象）发放的金额在5万元以下、期限3年以内的扶贫小额贷款进行全额贴息（即1年期贷款不超过一年期LPR%,1年期（不含）-3年期贷款不超过5年期以上LPR）；确保脱贫户（监测对象）还款率为100%，贷款风险比率为0。
3、全年预计收益受益脱贫户（监测对象）437户，预期收益125.25万元，预计脱贫户（监测对象）满意率为100%</t>
  </si>
  <si>
    <t>2023年邓州市文渠镇脱贫小额信贷贴息项目</t>
  </si>
  <si>
    <t>文渠镇</t>
  </si>
  <si>
    <t>327户</t>
  </si>
  <si>
    <t>1、脱贫户（监测对象）获得贷款年度总金额1499万元，贷款余额户贷率为100%。                                           
2、对向脱贫户（含监测对象）发放的金额在5万元以下、期限3年以内的扶贫小额贷款进行全额贴息（即1年期贷款不超过一年期LPR%,1年期（不含）-3年期贷款不超过5年期以上LPR）；确保脱贫户（监测对象）还款率为100%，贷款风险比率为0。
3、全年预计收益受益脱贫户（监测对象）327户，预期收益94.1万元，预计脱贫户（监测对象）满意率为100%</t>
  </si>
  <si>
    <t>2023年邓州市小杨营乡脱贫小额信贷贴息项目</t>
  </si>
  <si>
    <t>小杨营乡</t>
  </si>
  <si>
    <t>238户</t>
  </si>
  <si>
    <t>1、脱贫户（监测对象）获得贷款年度总金额1187万元，贷款余额户贷率为100%。                                           
2、对向脱贫户（含监测对象）发放的金额在5万元以下、期限3年以内的扶贫小额贷款进行全额贴息（即1年期贷款不超过一年期LPR%,1年期（不含）-3年期贷款不超过5年期以上LPR）；确保脱贫户（监测对象）还款率为100%，贷款风险比率为0。
3、全年预计收益受益脱贫户（监测对象）238户，预期收益69.9万元，预计脱贫户（监测对象）满意率为100%</t>
  </si>
  <si>
    <t>2023年邓州市龙堰乡脱贫小额信贷贴息项目</t>
  </si>
  <si>
    <t>龙堰乡</t>
  </si>
  <si>
    <t>307户</t>
  </si>
  <si>
    <t>1、脱贫户（监测对象）获得贷款年度总金额1535万元，贷款余额户贷率为100%。                                           
2、对向脱贫户（含监测对象）发放的金额在5万元以下、期限3年以内的扶贫小额贷款进行全额贴息（即1年期贷款不超过一年期LPR%,1年期（不含）-3年期贷款不超过5年期以上LPR）；确保脱贫户（监测对象）还款率为100%，贷款风险比率为0。
3、全年预计收益受益脱贫户（监测对象）307户，预期收益91.2万元，预计脱贫户（监测对象）满意率为100%</t>
  </si>
  <si>
    <t>2023年邓州市张楼乡脱贫小额信贷贴息项目</t>
  </si>
  <si>
    <t>张楼乡</t>
  </si>
  <si>
    <t>286户</t>
  </si>
  <si>
    <t>1、脱贫户（监测对象）获得贷款年度总金额1361万元，贷款余额户贷率为100%。                                           
2、对向脱贫户（含监测对象）发放的金额在5万元以下、期限3年以内的扶贫小额贷款进行全额贴息（即1年期贷款不超过一年期LPR%,1年期（不含）-3年期贷款不超过5年期以上LPR）；确保脱贫户（监测对象）还款率为100%，贷款风险比率为0。
3、全年预计收益受益脱贫户（监测对象）286户，预期收益82.45万元，预计脱贫户（监测对象）满意率为100%</t>
  </si>
  <si>
    <t>2023年邓州市罗庄镇脱贫小额信贷贴息项目</t>
  </si>
  <si>
    <t>罗庄镇</t>
  </si>
  <si>
    <t>303户</t>
  </si>
  <si>
    <t>1、脱贫户（监测对象）获得贷款年度总金额1371万元，贷款余额户贷率为100%。                                           
2、对向脱贫户（含监测对象）发放的金额在5万元以下、期限3年以内的扶贫小额贷款进行全额贴息（即1年期贷款不超过一年期LPR%,1年期（不含）-3年期贷款不超过5年期以上LPR）；确保脱贫户（监测对象）还款率为100%，贷款风险比率为0。
3、全年预计收益受益脱贫户（监测对象）303户，预期收益88.2万元，预计脱贫户（监测对象）满意率为100%</t>
  </si>
  <si>
    <t>2023年邓州市构林镇脱贫小额信贷贴息项目</t>
  </si>
  <si>
    <t>构林镇</t>
  </si>
  <si>
    <t>446户</t>
  </si>
  <si>
    <t>1、脱贫户（监测对象）获得贷款年度总金额2228万元，贷款余额户贷率为100%。                                           
2、对向脱贫户（含监测对象）发放的金额在5万元以下、期限3年以内的扶贫小额贷款进行全额贴息（即1年期贷款不超过一年期LPR%,1年期（不含）-3年期贷款不超过5年期以上LPR）；确保脱贫户（监测对象）还款率为100%，贷款风险比率为0。
3、全年预计收益受益脱贫户（监测对象）446户，预期收益126万元，预计脱贫户（监测对象）满意率为100%</t>
  </si>
  <si>
    <t>2023年邓州市刘集镇脱贫小额信贷贴息项目</t>
  </si>
  <si>
    <t>刘集镇</t>
  </si>
  <si>
    <t>338户</t>
  </si>
  <si>
    <t>1、脱贫户（监测对象）获得贷款年度总金额1487万元，贷款余额户贷率为100%。                                           
2、对向脱贫户（含监测对象）发放的金额在5万元以下、期限3年以内的扶贫小额贷款进行全额贴息（即1年期贷款不超过一年期LPR%,1年期（不含）-3年期贷款不超过5年期以上LPR）；确保脱贫户（监测对象）还款率为100%，贷款风险比率为0。
3、全年预计收益受益脱贫户（监测对象）338户，预期收益95.15万元，预计脱贫户（监测对象）满意率为100%</t>
  </si>
  <si>
    <t>2023年邓州市张村镇脱贫小额信贷贴息项目</t>
  </si>
  <si>
    <t>张村镇</t>
  </si>
  <si>
    <t>583户</t>
  </si>
  <si>
    <t>1、脱贫户（监测对象）获得贷款年度总金额2252万元，贷款余额户贷率为100%。                                           
2、对向脱贫户（含监测对象）发放的金额在5万元以下、期限3年以内的扶贫小额贷款进行全额贴息（即1年期贷款不超过一年期LPR%,1年期（不含）-3年期贷款不超过5年期以上LPR）；确保脱贫户（监测对象）还款率为100%，贷款风险比率为0。
3、全年预计收益受益脱贫户（监测对象）583户，预期收益162.65万元，预计脱贫户（监测对象）满意率为100%</t>
  </si>
  <si>
    <t>2023年邓州市陶营镇脱贫小额信贷贴息项目</t>
  </si>
  <si>
    <t>陶营镇</t>
  </si>
  <si>
    <t>352户</t>
  </si>
  <si>
    <t>1、脱贫户（监测对象）获得贷款年度总金额1678万元，贷款余额户贷率为100%。                                           
2、对向脱贫户（含监测对象）发放的金额在5万元以下、期限3年以内的扶贫小额贷款进行全额贴息（即1年期贷款不超过一年期LPR%,1年期（不含）-3年期贷款不超过5年期以上LPR）；确保脱贫户（监测对象）还款率为100%，贷款风险比率为0。
3、全年预计收益受益脱贫户（监测对象）352户，预期收益99.9万元，预计脱贫户（监测对象）满意率为100%</t>
  </si>
  <si>
    <t>2023年邓州市夏集镇脱贫小额信贷贴息项目</t>
  </si>
  <si>
    <t>夏集镇</t>
  </si>
  <si>
    <t>362户</t>
  </si>
  <si>
    <t>1、脱贫户（监测对象）获得贷款年度总金额1806万元，贷款余额户贷率为100%。                                           
22、对向脱贫户（含监测对象）发放的金额在5万元以下、期限3年以内的扶贫小额贷款进行全额贴息（即1年期贷款不超过一年期LPR%,1年期（不含）-3年期贷款不超过5年期以上LPR）；确保脱贫户（监测对象）还款率为100%，贷款风险比率为0。
3、全年预计收益受益脱贫户（监测对象）362户，预期收益108万元，预计脱贫户（监测对象）满意率为100%</t>
  </si>
  <si>
    <t>2023年邓州市十林镇脱贫小额信贷贴息项目</t>
  </si>
  <si>
    <t>十林镇</t>
  </si>
  <si>
    <t>594户</t>
  </si>
  <si>
    <t>1、脱贫户（监测对象）获得贷款年度总金额2322万元，贷款余额户贷率为100%。                                           
2、对向脱贫户（含监测对象）发放的金额在5万元以下、期限3年以内的扶贫小额贷款进行全额贴息（即1年期贷款不超过一年期LPR%,1年期（不含）-3年期贷款不超过5年期以上LPR）；确保脱贫户（监测对象）还款率为100%，贷款风险比率为0。
3、全年预计收益受益脱贫户（监测对象）594户，预期收益163.45万元，预计脱贫户（监测对象）满意率为100%</t>
  </si>
  <si>
    <t>2023年邓州市九龙镇脱贫小额信贷贴息项目</t>
  </si>
  <si>
    <t>九龙镇</t>
  </si>
  <si>
    <t>244户</t>
  </si>
  <si>
    <t>1、脱贫户（监测对象）获得贷款年度总金额1122万元，贷款余额户贷率为100%。                                           
2、对向脱贫户（含监测对象）发放的金额在5万元以下、期限3年以内的扶贫小额贷款进行全额贴息（即1年期贷款不超过一年期LPR%,1年期（不含）-3年期贷款不超过5年期以上LPR）；确保脱贫户（监测对象）还款率为100%，贷款风险比率为0。
3、全年预计收益受益脱贫户（监测对象）244户，预期收益66.85万元，预计脱贫户（监测对象）满意率为100%</t>
  </si>
  <si>
    <t>2023年邓州市孟楼镇脱贫小额信贷贴息项目</t>
  </si>
  <si>
    <t>孟楼镇</t>
  </si>
  <si>
    <t>66户</t>
  </si>
  <si>
    <t>1、脱贫户（监测对象）获得贷款年度总金额330万元，贷款余额户贷率为100%。                                           
2、对向脱贫户（含监测对象）发放的金额在5万元以下、期限3年以内的扶贫小额贷款进行全额贴息（即1年期贷款不超过一年期LPR%,1年期（不含）-3年期贷款不超过5年期以上LPR）；确保脱贫户（监测对象）还款率为100%，贷款风险比率为0。
3、全年预计收益受益脱贫户（监测对象）66户，预期收益19.8万元，预计脱贫户（监测对象）满意率为100%</t>
  </si>
  <si>
    <t>2023年邓州市都司镇脱贫小额信贷贴息项目</t>
  </si>
  <si>
    <t>都司镇</t>
  </si>
  <si>
    <t>289户</t>
  </si>
  <si>
    <t>1、脱贫户（监测对象）获得贷款年度总金额1325万元，贷款余额户贷率为100%。                                           
2、对向脱贫户（含监测对象）发放的金额在5万元以下、期限3年以内的扶贫小额贷款进行全额贴息（即1年期贷款不超过一年期LPR%,1年期（不含）-3年期贷款不超过5年期以上LPR）；确保脱贫户（监测对象）还款率为100%，贷款风险比率为0。
3、全年预计收益受益脱贫户（监测对象）289户，预期收益80.75万元，预计脱贫户（监测对象）满意率为100%</t>
  </si>
  <si>
    <t>2023年邓州市桑庄镇脱贫小额信贷贴息项目</t>
  </si>
  <si>
    <t>桑庄镇</t>
  </si>
  <si>
    <t>305户</t>
  </si>
  <si>
    <t>1、脱贫户（监测对象）获得贷款年度总金额1465万元，贷款余额户贷率为100%。                                           
2、对向脱贫户（含监测对象）发放的金额在5万元以下、期限3年以内的扶贫小额贷款进行全额贴息（即1年期贷款不超过一年期LPR%,1年期（不含）-3年期贷款不超过5年期以上LPR）；确保脱贫户（监测对象）还款率为100%，贷款风险比率为0。
3、全年预计收益受益脱贫户（监测对象）305户，预期收益90.5万元，预计脱贫户（监测对象）满意率为100%</t>
  </si>
  <si>
    <t>2023年邓州市杏山旅游管理区脱贫小额信贷贴息项目</t>
  </si>
  <si>
    <t>杏山旅游管理区</t>
  </si>
  <si>
    <t>47户</t>
  </si>
  <si>
    <t>1、脱贫户（监测对象）获得贷款年度总金额235万元，贷款余额户贷率为100%。                                           
2、对向脱贫户（含监测对象）发放的金额在5万元以下、期限3年以内的扶贫小额贷款进行全额贴息（即1年期贷款不超过一年期LPR%,1年期（不含）-3年期贷款不超过5年期以上LPR）；确保脱贫户（监测对象）还款率为100%，贷款风险比率为0。
3、全年预计收益受益脱贫户（监测对象）47户，预期收益12.9万元，预计脱贫户（监测对象）满意率为100%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</si>
</sst>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9"/>
      <name val="宋体"/>
      <family val="0"/>
    </font>
    <font>
      <sz val="12"/>
      <name val="黑体"/>
      <family val="3"/>
    </font>
    <font>
      <sz val="26"/>
      <name val="方正小标宋简体"/>
      <family val="0"/>
    </font>
    <font>
      <u val="single"/>
      <sz val="26"/>
      <name val="方正小标宋简体"/>
      <family val="0"/>
    </font>
    <font>
      <sz val="6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9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4" applyNumberFormat="0" applyAlignment="0" applyProtection="0"/>
    <xf numFmtId="0" fontId="20" fillId="4" borderId="5" applyNumberFormat="0" applyAlignment="0" applyProtection="0"/>
    <xf numFmtId="0" fontId="21" fillId="4" borderId="4" applyNumberFormat="0" applyAlignment="0" applyProtection="0"/>
    <xf numFmtId="0" fontId="22" fillId="5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9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"/>
  <sheetViews>
    <sheetView zoomScale="70" zoomScaleNormal="70" zoomScaleSheetLayoutView="100" workbookViewId="0" topLeftCell="A1">
      <selection activeCell="B6" sqref="B6"/>
    </sheetView>
  </sheetViews>
  <sheetFormatPr defaultColWidth="9.00390625" defaultRowHeight="14.25"/>
  <cols>
    <col min="1" max="1" width="12.625" style="26" customWidth="1"/>
    <col min="2" max="2" width="8.75390625" style="26" customWidth="1"/>
    <col min="3" max="3" width="11.625" style="26" customWidth="1"/>
    <col min="4" max="24" width="8.75390625" style="26" customWidth="1"/>
    <col min="25" max="25" width="12.125" style="26" customWidth="1"/>
    <col min="26" max="29" width="8.75390625" style="26" customWidth="1"/>
    <col min="30" max="16384" width="9.00390625" style="26" customWidth="1"/>
  </cols>
  <sheetData>
    <row r="1" ht="22.5">
      <c r="A1" s="28" t="s">
        <v>0</v>
      </c>
    </row>
    <row r="2" spans="1:29" s="26" customFormat="1" ht="34.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29" s="26" customFormat="1" ht="28.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29" s="26" customFormat="1" ht="30" customHeight="1">
      <c r="A4" s="31" t="s">
        <v>3</v>
      </c>
      <c r="B4" s="31" t="s">
        <v>4</v>
      </c>
      <c r="C4" s="31"/>
      <c r="D4" s="31" t="s">
        <v>5</v>
      </c>
      <c r="E4" s="31"/>
      <c r="F4" s="31" t="s">
        <v>6</v>
      </c>
      <c r="G4" s="31"/>
      <c r="H4" s="31" t="s">
        <v>7</v>
      </c>
      <c r="I4" s="31"/>
      <c r="J4" s="31" t="s">
        <v>8</v>
      </c>
      <c r="K4" s="31"/>
      <c r="L4" s="31" t="s">
        <v>9</v>
      </c>
      <c r="M4" s="31"/>
      <c r="N4" s="31" t="s">
        <v>10</v>
      </c>
      <c r="O4" s="31"/>
      <c r="P4" s="31" t="s">
        <v>11</v>
      </c>
      <c r="Q4" s="31"/>
      <c r="R4" s="31" t="s">
        <v>12</v>
      </c>
      <c r="S4" s="31"/>
      <c r="T4" s="11" t="s">
        <v>13</v>
      </c>
      <c r="U4" s="11"/>
      <c r="V4" s="31" t="s">
        <v>14</v>
      </c>
      <c r="W4" s="31"/>
      <c r="X4" s="11" t="s">
        <v>15</v>
      </c>
      <c r="Y4" s="11"/>
      <c r="Z4" s="11" t="s">
        <v>16</v>
      </c>
      <c r="AA4" s="11"/>
      <c r="AB4" s="31" t="s">
        <v>17</v>
      </c>
      <c r="AC4" s="31"/>
    </row>
    <row r="5" spans="1:29" s="26" customFormat="1" ht="30" customHeight="1">
      <c r="A5" s="31"/>
      <c r="B5" s="31" t="s">
        <v>18</v>
      </c>
      <c r="C5" s="31" t="s">
        <v>19</v>
      </c>
      <c r="D5" s="31" t="s">
        <v>20</v>
      </c>
      <c r="E5" s="31" t="s">
        <v>21</v>
      </c>
      <c r="F5" s="31" t="s">
        <v>20</v>
      </c>
      <c r="G5" s="31" t="s">
        <v>21</v>
      </c>
      <c r="H5" s="31" t="s">
        <v>20</v>
      </c>
      <c r="I5" s="31" t="s">
        <v>21</v>
      </c>
      <c r="J5" s="31" t="s">
        <v>20</v>
      </c>
      <c r="K5" s="31" t="s">
        <v>21</v>
      </c>
      <c r="L5" s="31" t="s">
        <v>20</v>
      </c>
      <c r="M5" s="31" t="s">
        <v>21</v>
      </c>
      <c r="N5" s="31" t="s">
        <v>20</v>
      </c>
      <c r="O5" s="31" t="s">
        <v>21</v>
      </c>
      <c r="P5" s="31" t="s">
        <v>20</v>
      </c>
      <c r="Q5" s="31" t="s">
        <v>21</v>
      </c>
      <c r="R5" s="31" t="s">
        <v>20</v>
      </c>
      <c r="S5" s="31" t="s">
        <v>21</v>
      </c>
      <c r="T5" s="31" t="s">
        <v>20</v>
      </c>
      <c r="U5" s="31" t="s">
        <v>21</v>
      </c>
      <c r="V5" s="31" t="s">
        <v>20</v>
      </c>
      <c r="W5" s="31" t="s">
        <v>21</v>
      </c>
      <c r="X5" s="31" t="s">
        <v>20</v>
      </c>
      <c r="Y5" s="31" t="s">
        <v>21</v>
      </c>
      <c r="Z5" s="31" t="s">
        <v>20</v>
      </c>
      <c r="AA5" s="31" t="s">
        <v>21</v>
      </c>
      <c r="AB5" s="31" t="s">
        <v>20</v>
      </c>
      <c r="AC5" s="31" t="s">
        <v>21</v>
      </c>
    </row>
    <row r="6" spans="1:29" s="27" customFormat="1" ht="36" customHeight="1">
      <c r="A6" s="32" t="s">
        <v>22</v>
      </c>
      <c r="B6" s="32">
        <f>D6+F6+H6+J6+L6+N6+P6+R6+T6+V6+X6+Z6+AB6</f>
        <v>116</v>
      </c>
      <c r="C6" s="32" t="e">
        <f>'2023统计表'!#REF!</f>
        <v>#REF!</v>
      </c>
      <c r="D6" s="32">
        <v>46</v>
      </c>
      <c r="E6" s="32" t="e">
        <f>'2023统计表'!#REF!</f>
        <v>#REF!</v>
      </c>
      <c r="F6" s="32">
        <v>4</v>
      </c>
      <c r="G6" s="32" t="e">
        <f>'2023统计表'!#REF!</f>
        <v>#REF!</v>
      </c>
      <c r="H6" s="32">
        <v>0</v>
      </c>
      <c r="I6" s="32" t="e">
        <f>'2023统计表'!#REF!</f>
        <v>#REF!</v>
      </c>
      <c r="J6" s="32">
        <v>1</v>
      </c>
      <c r="K6" s="32" t="e">
        <f>'2023统计表'!#REF!</f>
        <v>#REF!</v>
      </c>
      <c r="L6" s="32">
        <v>3</v>
      </c>
      <c r="M6" s="32" t="e">
        <f>'2023统计表'!#REF!</f>
        <v>#REF!</v>
      </c>
      <c r="N6" s="32">
        <v>1</v>
      </c>
      <c r="O6" s="32" t="e">
        <f>'2023统计表'!#REF!</f>
        <v>#REF!</v>
      </c>
      <c r="P6" s="32">
        <v>0</v>
      </c>
      <c r="Q6" s="32" t="e">
        <f>'2023统计表'!#REF!</f>
        <v>#REF!</v>
      </c>
      <c r="R6" s="32">
        <v>26</v>
      </c>
      <c r="S6" s="32">
        <f>'2023统计表'!K5</f>
        <v>1422.2000000000005</v>
      </c>
      <c r="T6" s="32">
        <v>0</v>
      </c>
      <c r="U6" s="32" t="e">
        <f>'2023统计表'!#REF!</f>
        <v>#REF!</v>
      </c>
      <c r="V6" s="32">
        <v>1</v>
      </c>
      <c r="W6" s="32" t="e">
        <f>'2023统计表'!#REF!</f>
        <v>#REF!</v>
      </c>
      <c r="X6" s="32">
        <v>34</v>
      </c>
      <c r="Y6" s="32" t="e">
        <f>'2023统计表'!#REF!</f>
        <v>#REF!</v>
      </c>
      <c r="Z6" s="32">
        <v>0</v>
      </c>
      <c r="AA6" s="32" t="e">
        <f>'2023统计表'!#REF!</f>
        <v>#REF!</v>
      </c>
      <c r="AB6" s="32">
        <v>0</v>
      </c>
      <c r="AC6" s="32" t="e">
        <f>'2023统计表'!#REF!</f>
        <v>#REF!</v>
      </c>
    </row>
  </sheetData>
  <sheetProtection/>
  <mergeCells count="17">
    <mergeCell ref="A2:AC2"/>
    <mergeCell ref="A3:AC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4:A5"/>
  </mergeCells>
  <printOptions horizontalCentered="1"/>
  <pageMargins left="0.7513888888888889" right="0.7513888888888889" top="1" bottom="1" header="0.5" footer="0.7909722222222222"/>
  <pageSetup firstPageNumber="3" useFirstPageNumber="1" fitToHeight="0" fitToWidth="1" horizontalDpi="600" verticalDpi="600" orientation="landscape" paperSize="8" scale="68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abSelected="1" view="pageBreakPreview" zoomScaleNormal="75" zoomScaleSheetLayoutView="100" workbookViewId="0" topLeftCell="A1">
      <selection activeCell="B2" sqref="B2:P2"/>
    </sheetView>
  </sheetViews>
  <sheetFormatPr defaultColWidth="9.00390625" defaultRowHeight="14.25"/>
  <cols>
    <col min="1" max="1" width="9.00390625" style="4" customWidth="1"/>
    <col min="2" max="2" width="6.75390625" style="5" customWidth="1"/>
    <col min="3" max="3" width="7.875" style="4" customWidth="1"/>
    <col min="4" max="4" width="12.375" style="5" customWidth="1"/>
    <col min="5" max="5" width="4.75390625" style="4" customWidth="1"/>
    <col min="6" max="6" width="4.25390625" style="4" customWidth="1"/>
    <col min="7" max="7" width="8.875" style="4" customWidth="1"/>
    <col min="8" max="8" width="9.00390625" style="5" customWidth="1"/>
    <col min="9" max="9" width="5.625" style="4" customWidth="1"/>
    <col min="10" max="10" width="53.375" style="5" customWidth="1"/>
    <col min="11" max="11" width="9.75390625" style="4" customWidth="1"/>
    <col min="12" max="12" width="7.375" style="5" customWidth="1"/>
    <col min="13" max="13" width="11.375" style="5" customWidth="1"/>
    <col min="14" max="14" width="49.00390625" style="5" customWidth="1"/>
    <col min="15" max="15" width="4.25390625" style="4" customWidth="1"/>
    <col min="16" max="16" width="36.625" style="6" customWidth="1"/>
    <col min="17" max="16384" width="9.00390625" style="4" customWidth="1"/>
  </cols>
  <sheetData>
    <row r="1" spans="1:8" ht="16.5" customHeight="1">
      <c r="A1" s="7" t="s">
        <v>23</v>
      </c>
      <c r="H1" s="4"/>
    </row>
    <row r="2" spans="2:16" ht="34.5">
      <c r="B2" s="8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21"/>
    </row>
    <row r="3" spans="2:16" ht="16.5" customHeight="1">
      <c r="B3" s="4"/>
      <c r="D3" s="4"/>
      <c r="H3" s="4"/>
      <c r="J3" s="4"/>
      <c r="L3" s="22"/>
      <c r="M3" s="4"/>
      <c r="N3" s="23"/>
      <c r="O3" s="23"/>
      <c r="P3" s="24" t="s">
        <v>25</v>
      </c>
    </row>
    <row r="4" spans="1:16" s="1" customFormat="1" ht="36" customHeight="1">
      <c r="A4" s="10" t="s">
        <v>26</v>
      </c>
      <c r="B4" s="11" t="s">
        <v>27</v>
      </c>
      <c r="C4" s="11" t="s">
        <v>3</v>
      </c>
      <c r="D4" s="11" t="s">
        <v>28</v>
      </c>
      <c r="E4" s="11" t="s">
        <v>29</v>
      </c>
      <c r="F4" s="11" t="s">
        <v>30</v>
      </c>
      <c r="G4" s="11" t="s">
        <v>31</v>
      </c>
      <c r="H4" s="11" t="s">
        <v>32</v>
      </c>
      <c r="I4" s="11" t="s">
        <v>33</v>
      </c>
      <c r="J4" s="11" t="s">
        <v>34</v>
      </c>
      <c r="K4" s="11" t="s">
        <v>21</v>
      </c>
      <c r="L4" s="11" t="s">
        <v>35</v>
      </c>
      <c r="M4" s="11" t="s">
        <v>36</v>
      </c>
      <c r="N4" s="11" t="s">
        <v>37</v>
      </c>
      <c r="O4" s="11" t="s">
        <v>38</v>
      </c>
      <c r="P4" s="11" t="s">
        <v>39</v>
      </c>
    </row>
    <row r="5" spans="1:16" s="2" customFormat="1" ht="24" customHeight="1">
      <c r="A5" s="12" t="s">
        <v>40</v>
      </c>
      <c r="B5" s="13"/>
      <c r="C5" s="13"/>
      <c r="D5" s="14"/>
      <c r="E5" s="15"/>
      <c r="F5" s="15"/>
      <c r="G5" s="15"/>
      <c r="H5" s="16"/>
      <c r="I5" s="15"/>
      <c r="J5" s="16"/>
      <c r="K5" s="15">
        <f>SUM(K6:K31)</f>
        <v>1422.2000000000005</v>
      </c>
      <c r="L5" s="16"/>
      <c r="M5" s="16"/>
      <c r="N5" s="16"/>
      <c r="O5" s="15"/>
      <c r="P5" s="16"/>
    </row>
    <row r="6" spans="1:16" s="2" customFormat="1" ht="93.75" customHeight="1">
      <c r="A6" s="17">
        <v>1</v>
      </c>
      <c r="B6" s="18" t="s">
        <v>41</v>
      </c>
      <c r="C6" s="18" t="s">
        <v>22</v>
      </c>
      <c r="D6" s="19" t="s">
        <v>42</v>
      </c>
      <c r="E6" s="18" t="s">
        <v>43</v>
      </c>
      <c r="F6" s="18" t="s">
        <v>44</v>
      </c>
      <c r="G6" s="18" t="s">
        <v>45</v>
      </c>
      <c r="H6" s="19" t="s">
        <v>46</v>
      </c>
      <c r="I6" s="18" t="s">
        <v>47</v>
      </c>
      <c r="J6" s="19" t="s">
        <v>48</v>
      </c>
      <c r="K6" s="18">
        <v>32.09</v>
      </c>
      <c r="L6" s="19" t="s">
        <v>49</v>
      </c>
      <c r="M6" s="19" t="s">
        <v>50</v>
      </c>
      <c r="N6" s="19" t="s">
        <v>51</v>
      </c>
      <c r="O6" s="18" t="s">
        <v>52</v>
      </c>
      <c r="P6" s="19" t="s">
        <v>53</v>
      </c>
    </row>
    <row r="7" spans="1:16" s="2" customFormat="1" ht="93.75" customHeight="1">
      <c r="A7" s="17">
        <v>2</v>
      </c>
      <c r="B7" s="18" t="s">
        <v>41</v>
      </c>
      <c r="C7" s="18" t="s">
        <v>22</v>
      </c>
      <c r="D7" s="19" t="s">
        <v>54</v>
      </c>
      <c r="E7" s="18" t="s">
        <v>43</v>
      </c>
      <c r="F7" s="18" t="s">
        <v>44</v>
      </c>
      <c r="G7" s="18" t="s">
        <v>55</v>
      </c>
      <c r="H7" s="19" t="s">
        <v>46</v>
      </c>
      <c r="I7" s="18" t="s">
        <v>47</v>
      </c>
      <c r="J7" s="19" t="s">
        <v>48</v>
      </c>
      <c r="K7" s="18">
        <v>38.06</v>
      </c>
      <c r="L7" s="19" t="s">
        <v>49</v>
      </c>
      <c r="M7" s="19" t="s">
        <v>56</v>
      </c>
      <c r="N7" s="19" t="s">
        <v>57</v>
      </c>
      <c r="O7" s="18" t="s">
        <v>52</v>
      </c>
      <c r="P7" s="19" t="s">
        <v>53</v>
      </c>
    </row>
    <row r="8" spans="1:16" s="2" customFormat="1" ht="93.75" customHeight="1">
      <c r="A8" s="17">
        <v>3</v>
      </c>
      <c r="B8" s="18" t="s">
        <v>41</v>
      </c>
      <c r="C8" s="18" t="s">
        <v>22</v>
      </c>
      <c r="D8" s="19" t="s">
        <v>58</v>
      </c>
      <c r="E8" s="18" t="s">
        <v>43</v>
      </c>
      <c r="F8" s="18" t="s">
        <v>44</v>
      </c>
      <c r="G8" s="18" t="s">
        <v>59</v>
      </c>
      <c r="H8" s="19" t="s">
        <v>46</v>
      </c>
      <c r="I8" s="18" t="s">
        <v>47</v>
      </c>
      <c r="J8" s="19" t="s">
        <v>48</v>
      </c>
      <c r="K8" s="18">
        <v>72.85</v>
      </c>
      <c r="L8" s="19" t="s">
        <v>49</v>
      </c>
      <c r="M8" s="19" t="s">
        <v>60</v>
      </c>
      <c r="N8" s="19" t="s">
        <v>61</v>
      </c>
      <c r="O8" s="18" t="s">
        <v>52</v>
      </c>
      <c r="P8" s="19" t="s">
        <v>53</v>
      </c>
    </row>
    <row r="9" spans="1:16" s="2" customFormat="1" ht="93.75" customHeight="1">
      <c r="A9" s="17">
        <v>4</v>
      </c>
      <c r="B9" s="18" t="s">
        <v>41</v>
      </c>
      <c r="C9" s="18" t="s">
        <v>22</v>
      </c>
      <c r="D9" s="19" t="s">
        <v>62</v>
      </c>
      <c r="E9" s="18" t="s">
        <v>43</v>
      </c>
      <c r="F9" s="18" t="s">
        <v>44</v>
      </c>
      <c r="G9" s="18" t="s">
        <v>63</v>
      </c>
      <c r="H9" s="19" t="s">
        <v>46</v>
      </c>
      <c r="I9" s="18" t="s">
        <v>47</v>
      </c>
      <c r="J9" s="19" t="s">
        <v>48</v>
      </c>
      <c r="K9" s="18">
        <v>57.69</v>
      </c>
      <c r="L9" s="19" t="s">
        <v>49</v>
      </c>
      <c r="M9" s="19" t="s">
        <v>64</v>
      </c>
      <c r="N9" s="19" t="s">
        <v>65</v>
      </c>
      <c r="O9" s="18" t="s">
        <v>52</v>
      </c>
      <c r="P9" s="19" t="s">
        <v>53</v>
      </c>
    </row>
    <row r="10" spans="1:16" s="2" customFormat="1" ht="93.75" customHeight="1">
      <c r="A10" s="17">
        <v>5</v>
      </c>
      <c r="B10" s="18" t="s">
        <v>41</v>
      </c>
      <c r="C10" s="18" t="s">
        <v>22</v>
      </c>
      <c r="D10" s="19" t="s">
        <v>66</v>
      </c>
      <c r="E10" s="18" t="s">
        <v>43</v>
      </c>
      <c r="F10" s="18" t="s">
        <v>44</v>
      </c>
      <c r="G10" s="18" t="s">
        <v>67</v>
      </c>
      <c r="H10" s="19" t="s">
        <v>46</v>
      </c>
      <c r="I10" s="18" t="s">
        <v>47</v>
      </c>
      <c r="J10" s="19" t="s">
        <v>48</v>
      </c>
      <c r="K10" s="18">
        <v>83.03</v>
      </c>
      <c r="L10" s="19" t="s">
        <v>49</v>
      </c>
      <c r="M10" s="19" t="s">
        <v>68</v>
      </c>
      <c r="N10" s="19" t="s">
        <v>69</v>
      </c>
      <c r="O10" s="18" t="s">
        <v>52</v>
      </c>
      <c r="P10" s="19" t="s">
        <v>53</v>
      </c>
    </row>
    <row r="11" spans="1:16" s="2" customFormat="1" ht="93.75" customHeight="1">
      <c r="A11" s="17">
        <v>6</v>
      </c>
      <c r="B11" s="18" t="s">
        <v>41</v>
      </c>
      <c r="C11" s="18" t="s">
        <v>22</v>
      </c>
      <c r="D11" s="19" t="s">
        <v>70</v>
      </c>
      <c r="E11" s="18" t="s">
        <v>43</v>
      </c>
      <c r="F11" s="18" t="s">
        <v>44</v>
      </c>
      <c r="G11" s="18" t="s">
        <v>71</v>
      </c>
      <c r="H11" s="19" t="s">
        <v>46</v>
      </c>
      <c r="I11" s="18" t="s">
        <v>47</v>
      </c>
      <c r="J11" s="19" t="s">
        <v>48</v>
      </c>
      <c r="K11" s="18">
        <v>7.99</v>
      </c>
      <c r="L11" s="19" t="s">
        <v>49</v>
      </c>
      <c r="M11" s="19" t="s">
        <v>72</v>
      </c>
      <c r="N11" s="19" t="s">
        <v>73</v>
      </c>
      <c r="O11" s="18" t="s">
        <v>52</v>
      </c>
      <c r="P11" s="19" t="s">
        <v>74</v>
      </c>
    </row>
    <row r="12" spans="1:16" s="2" customFormat="1" ht="93.75" customHeight="1">
      <c r="A12" s="17">
        <v>7</v>
      </c>
      <c r="B12" s="18" t="s">
        <v>41</v>
      </c>
      <c r="C12" s="18" t="s">
        <v>22</v>
      </c>
      <c r="D12" s="19" t="s">
        <v>75</v>
      </c>
      <c r="E12" s="18" t="s">
        <v>43</v>
      </c>
      <c r="F12" s="18" t="s">
        <v>44</v>
      </c>
      <c r="G12" s="18" t="s">
        <v>76</v>
      </c>
      <c r="H12" s="19" t="s">
        <v>46</v>
      </c>
      <c r="I12" s="18" t="s">
        <v>47</v>
      </c>
      <c r="J12" s="19" t="s">
        <v>48</v>
      </c>
      <c r="K12" s="25">
        <v>73.3</v>
      </c>
      <c r="L12" s="19" t="s">
        <v>49</v>
      </c>
      <c r="M12" s="19" t="s">
        <v>77</v>
      </c>
      <c r="N12" s="19" t="s">
        <v>78</v>
      </c>
      <c r="O12" s="18" t="s">
        <v>52</v>
      </c>
      <c r="P12" s="19" t="s">
        <v>74</v>
      </c>
    </row>
    <row r="13" spans="1:16" s="2" customFormat="1" ht="93.75" customHeight="1">
      <c r="A13" s="17">
        <v>8</v>
      </c>
      <c r="B13" s="18" t="s">
        <v>41</v>
      </c>
      <c r="C13" s="18" t="s">
        <v>22</v>
      </c>
      <c r="D13" s="19" t="s">
        <v>79</v>
      </c>
      <c r="E13" s="18" t="s">
        <v>43</v>
      </c>
      <c r="F13" s="18" t="s">
        <v>44</v>
      </c>
      <c r="G13" s="18" t="s">
        <v>80</v>
      </c>
      <c r="H13" s="19" t="s">
        <v>46</v>
      </c>
      <c r="I13" s="18" t="s">
        <v>47</v>
      </c>
      <c r="J13" s="19" t="s">
        <v>48</v>
      </c>
      <c r="K13" s="18">
        <v>62.03</v>
      </c>
      <c r="L13" s="19" t="s">
        <v>49</v>
      </c>
      <c r="M13" s="19" t="s">
        <v>81</v>
      </c>
      <c r="N13" s="19" t="s">
        <v>82</v>
      </c>
      <c r="O13" s="18" t="s">
        <v>52</v>
      </c>
      <c r="P13" s="19" t="s">
        <v>53</v>
      </c>
    </row>
    <row r="14" spans="1:16" s="2" customFormat="1" ht="93.75" customHeight="1">
      <c r="A14" s="17">
        <v>9</v>
      </c>
      <c r="B14" s="18" t="s">
        <v>41</v>
      </c>
      <c r="C14" s="18" t="s">
        <v>22</v>
      </c>
      <c r="D14" s="19" t="s">
        <v>83</v>
      </c>
      <c r="E14" s="18" t="s">
        <v>43</v>
      </c>
      <c r="F14" s="18" t="s">
        <v>44</v>
      </c>
      <c r="G14" s="18" t="s">
        <v>84</v>
      </c>
      <c r="H14" s="19" t="s">
        <v>46</v>
      </c>
      <c r="I14" s="18" t="s">
        <v>47</v>
      </c>
      <c r="J14" s="19" t="s">
        <v>48</v>
      </c>
      <c r="K14" s="18">
        <v>55.45</v>
      </c>
      <c r="L14" s="19" t="s">
        <v>49</v>
      </c>
      <c r="M14" s="19" t="s">
        <v>85</v>
      </c>
      <c r="N14" s="19" t="s">
        <v>86</v>
      </c>
      <c r="O14" s="18" t="s">
        <v>52</v>
      </c>
      <c r="P14" s="19" t="s">
        <v>53</v>
      </c>
    </row>
    <row r="15" spans="1:16" s="2" customFormat="1" ht="93.75" customHeight="1">
      <c r="A15" s="17">
        <v>10</v>
      </c>
      <c r="B15" s="18" t="s">
        <v>41</v>
      </c>
      <c r="C15" s="18" t="s">
        <v>22</v>
      </c>
      <c r="D15" s="19" t="s">
        <v>87</v>
      </c>
      <c r="E15" s="18" t="s">
        <v>43</v>
      </c>
      <c r="F15" s="18" t="s">
        <v>44</v>
      </c>
      <c r="G15" s="18" t="s">
        <v>88</v>
      </c>
      <c r="H15" s="19" t="s">
        <v>46</v>
      </c>
      <c r="I15" s="18" t="s">
        <v>47</v>
      </c>
      <c r="J15" s="19" t="s">
        <v>48</v>
      </c>
      <c r="K15" s="18">
        <v>79.61</v>
      </c>
      <c r="L15" s="19" t="s">
        <v>49</v>
      </c>
      <c r="M15" s="19" t="s">
        <v>89</v>
      </c>
      <c r="N15" s="19" t="s">
        <v>90</v>
      </c>
      <c r="O15" s="18" t="s">
        <v>52</v>
      </c>
      <c r="P15" s="19" t="s">
        <v>53</v>
      </c>
    </row>
    <row r="16" spans="1:16" s="2" customFormat="1" ht="93.75" customHeight="1">
      <c r="A16" s="17">
        <v>11</v>
      </c>
      <c r="B16" s="18" t="s">
        <v>41</v>
      </c>
      <c r="C16" s="18" t="s">
        <v>22</v>
      </c>
      <c r="D16" s="19" t="s">
        <v>91</v>
      </c>
      <c r="E16" s="18" t="s">
        <v>43</v>
      </c>
      <c r="F16" s="18" t="s">
        <v>44</v>
      </c>
      <c r="G16" s="18" t="s">
        <v>92</v>
      </c>
      <c r="H16" s="19" t="s">
        <v>46</v>
      </c>
      <c r="I16" s="18" t="s">
        <v>47</v>
      </c>
      <c r="J16" s="19" t="s">
        <v>48</v>
      </c>
      <c r="K16" s="18">
        <v>57.72</v>
      </c>
      <c r="L16" s="19" t="s">
        <v>49</v>
      </c>
      <c r="M16" s="19" t="s">
        <v>93</v>
      </c>
      <c r="N16" s="19" t="s">
        <v>94</v>
      </c>
      <c r="O16" s="18" t="s">
        <v>52</v>
      </c>
      <c r="P16" s="19" t="s">
        <v>53</v>
      </c>
    </row>
    <row r="17" spans="1:16" s="2" customFormat="1" ht="93.75" customHeight="1">
      <c r="A17" s="17">
        <v>12</v>
      </c>
      <c r="B17" s="18" t="s">
        <v>41</v>
      </c>
      <c r="C17" s="18" t="s">
        <v>22</v>
      </c>
      <c r="D17" s="19" t="s">
        <v>95</v>
      </c>
      <c r="E17" s="18" t="s">
        <v>43</v>
      </c>
      <c r="F17" s="18" t="s">
        <v>44</v>
      </c>
      <c r="G17" s="18" t="s">
        <v>96</v>
      </c>
      <c r="H17" s="19" t="s">
        <v>46</v>
      </c>
      <c r="I17" s="18" t="s">
        <v>47</v>
      </c>
      <c r="J17" s="19" t="s">
        <v>48</v>
      </c>
      <c r="K17" s="18">
        <v>48.37</v>
      </c>
      <c r="L17" s="19" t="s">
        <v>49</v>
      </c>
      <c r="M17" s="19" t="s">
        <v>97</v>
      </c>
      <c r="N17" s="19" t="s">
        <v>98</v>
      </c>
      <c r="O17" s="18" t="s">
        <v>52</v>
      </c>
      <c r="P17" s="19" t="s">
        <v>53</v>
      </c>
    </row>
    <row r="18" spans="1:16" s="2" customFormat="1" ht="93.75" customHeight="1">
      <c r="A18" s="17">
        <v>13</v>
      </c>
      <c r="B18" s="18" t="s">
        <v>41</v>
      </c>
      <c r="C18" s="18" t="s">
        <v>22</v>
      </c>
      <c r="D18" s="19" t="s">
        <v>99</v>
      </c>
      <c r="E18" s="18" t="s">
        <v>43</v>
      </c>
      <c r="F18" s="18" t="s">
        <v>44</v>
      </c>
      <c r="G18" s="18" t="s">
        <v>100</v>
      </c>
      <c r="H18" s="19" t="s">
        <v>46</v>
      </c>
      <c r="I18" s="18" t="s">
        <v>47</v>
      </c>
      <c r="J18" s="19" t="s">
        <v>48</v>
      </c>
      <c r="K18" s="18">
        <v>65.24</v>
      </c>
      <c r="L18" s="19" t="s">
        <v>49</v>
      </c>
      <c r="M18" s="19" t="s">
        <v>101</v>
      </c>
      <c r="N18" s="19" t="s">
        <v>102</v>
      </c>
      <c r="O18" s="18" t="s">
        <v>52</v>
      </c>
      <c r="P18" s="19" t="s">
        <v>53</v>
      </c>
    </row>
    <row r="19" spans="1:16" s="2" customFormat="1" ht="93.75" customHeight="1">
      <c r="A19" s="17">
        <v>14</v>
      </c>
      <c r="B19" s="18" t="s">
        <v>41</v>
      </c>
      <c r="C19" s="18" t="s">
        <v>22</v>
      </c>
      <c r="D19" s="19" t="s">
        <v>103</v>
      </c>
      <c r="E19" s="18" t="s">
        <v>43</v>
      </c>
      <c r="F19" s="18" t="s">
        <v>44</v>
      </c>
      <c r="G19" s="18" t="s">
        <v>104</v>
      </c>
      <c r="H19" s="19" t="s">
        <v>46</v>
      </c>
      <c r="I19" s="18" t="s">
        <v>47</v>
      </c>
      <c r="J19" s="19" t="s">
        <v>48</v>
      </c>
      <c r="K19" s="18">
        <v>51.37</v>
      </c>
      <c r="L19" s="19" t="s">
        <v>49</v>
      </c>
      <c r="M19" s="19" t="s">
        <v>105</v>
      </c>
      <c r="N19" s="19" t="s">
        <v>106</v>
      </c>
      <c r="O19" s="18" t="s">
        <v>52</v>
      </c>
      <c r="P19" s="19" t="s">
        <v>53</v>
      </c>
    </row>
    <row r="20" spans="1:16" s="2" customFormat="1" ht="93.75" customHeight="1">
      <c r="A20" s="17">
        <v>15</v>
      </c>
      <c r="B20" s="18" t="s">
        <v>41</v>
      </c>
      <c r="C20" s="18" t="s">
        <v>22</v>
      </c>
      <c r="D20" s="19" t="s">
        <v>107</v>
      </c>
      <c r="E20" s="18" t="s">
        <v>43</v>
      </c>
      <c r="F20" s="18" t="s">
        <v>44</v>
      </c>
      <c r="G20" s="18" t="s">
        <v>108</v>
      </c>
      <c r="H20" s="19" t="s">
        <v>46</v>
      </c>
      <c r="I20" s="18" t="s">
        <v>47</v>
      </c>
      <c r="J20" s="19" t="s">
        <v>48</v>
      </c>
      <c r="K20" s="18">
        <v>55.68</v>
      </c>
      <c r="L20" s="19" t="s">
        <v>49</v>
      </c>
      <c r="M20" s="19" t="s">
        <v>109</v>
      </c>
      <c r="N20" s="19" t="s">
        <v>110</v>
      </c>
      <c r="O20" s="18" t="s">
        <v>52</v>
      </c>
      <c r="P20" s="19" t="s">
        <v>53</v>
      </c>
    </row>
    <row r="21" spans="1:16" s="2" customFormat="1" ht="93.75" customHeight="1">
      <c r="A21" s="17">
        <v>16</v>
      </c>
      <c r="B21" s="18" t="s">
        <v>41</v>
      </c>
      <c r="C21" s="18" t="s">
        <v>22</v>
      </c>
      <c r="D21" s="19" t="s">
        <v>111</v>
      </c>
      <c r="E21" s="18" t="s">
        <v>43</v>
      </c>
      <c r="F21" s="18" t="s">
        <v>44</v>
      </c>
      <c r="G21" s="18" t="s">
        <v>112</v>
      </c>
      <c r="H21" s="19" t="s">
        <v>46</v>
      </c>
      <c r="I21" s="18" t="s">
        <v>47</v>
      </c>
      <c r="J21" s="19" t="s">
        <v>48</v>
      </c>
      <c r="K21" s="18">
        <v>99.08</v>
      </c>
      <c r="L21" s="19" t="s">
        <v>49</v>
      </c>
      <c r="M21" s="19" t="s">
        <v>113</v>
      </c>
      <c r="N21" s="19" t="s">
        <v>114</v>
      </c>
      <c r="O21" s="18" t="s">
        <v>52</v>
      </c>
      <c r="P21" s="19" t="s">
        <v>53</v>
      </c>
    </row>
    <row r="22" spans="1:16" s="2" customFormat="1" ht="93.75" customHeight="1">
      <c r="A22" s="17">
        <v>17</v>
      </c>
      <c r="B22" s="18" t="s">
        <v>41</v>
      </c>
      <c r="C22" s="18" t="s">
        <v>22</v>
      </c>
      <c r="D22" s="19" t="s">
        <v>115</v>
      </c>
      <c r="E22" s="18" t="s">
        <v>43</v>
      </c>
      <c r="F22" s="18" t="s">
        <v>44</v>
      </c>
      <c r="G22" s="18" t="s">
        <v>116</v>
      </c>
      <c r="H22" s="19" t="s">
        <v>46</v>
      </c>
      <c r="I22" s="18" t="s">
        <v>47</v>
      </c>
      <c r="J22" s="19" t="s">
        <v>48</v>
      </c>
      <c r="K22" s="18">
        <v>47.43</v>
      </c>
      <c r="L22" s="19" t="s">
        <v>49</v>
      </c>
      <c r="M22" s="19" t="s">
        <v>117</v>
      </c>
      <c r="N22" s="19" t="s">
        <v>118</v>
      </c>
      <c r="O22" s="18" t="s">
        <v>52</v>
      </c>
      <c r="P22" s="19" t="s">
        <v>53</v>
      </c>
    </row>
    <row r="23" spans="1:16" s="2" customFormat="1" ht="93.75" customHeight="1">
      <c r="A23" s="17">
        <v>18</v>
      </c>
      <c r="B23" s="18" t="s">
        <v>41</v>
      </c>
      <c r="C23" s="18" t="s">
        <v>22</v>
      </c>
      <c r="D23" s="19" t="s">
        <v>119</v>
      </c>
      <c r="E23" s="18" t="s">
        <v>43</v>
      </c>
      <c r="F23" s="18" t="s">
        <v>44</v>
      </c>
      <c r="G23" s="18" t="s">
        <v>120</v>
      </c>
      <c r="H23" s="19" t="s">
        <v>46</v>
      </c>
      <c r="I23" s="18" t="s">
        <v>47</v>
      </c>
      <c r="J23" s="19" t="s">
        <v>48</v>
      </c>
      <c r="K23" s="18">
        <v>66.44</v>
      </c>
      <c r="L23" s="19" t="s">
        <v>49</v>
      </c>
      <c r="M23" s="19" t="s">
        <v>121</v>
      </c>
      <c r="N23" s="19" t="s">
        <v>122</v>
      </c>
      <c r="O23" s="18" t="s">
        <v>52</v>
      </c>
      <c r="P23" s="19" t="s">
        <v>53</v>
      </c>
    </row>
    <row r="24" spans="1:16" s="2" customFormat="1" ht="93.75" customHeight="1">
      <c r="A24" s="17">
        <v>19</v>
      </c>
      <c r="B24" s="18" t="s">
        <v>41</v>
      </c>
      <c r="C24" s="18" t="s">
        <v>22</v>
      </c>
      <c r="D24" s="19" t="s">
        <v>123</v>
      </c>
      <c r="E24" s="18" t="s">
        <v>43</v>
      </c>
      <c r="F24" s="18" t="s">
        <v>44</v>
      </c>
      <c r="G24" s="18" t="s">
        <v>124</v>
      </c>
      <c r="H24" s="19" t="s">
        <v>46</v>
      </c>
      <c r="I24" s="18" t="s">
        <v>47</v>
      </c>
      <c r="J24" s="19" t="s">
        <v>48</v>
      </c>
      <c r="K24" s="25">
        <v>65</v>
      </c>
      <c r="L24" s="19" t="s">
        <v>49</v>
      </c>
      <c r="M24" s="19" t="s">
        <v>125</v>
      </c>
      <c r="N24" s="19" t="s">
        <v>126</v>
      </c>
      <c r="O24" s="18" t="s">
        <v>52</v>
      </c>
      <c r="P24" s="19" t="s">
        <v>53</v>
      </c>
    </row>
    <row r="25" spans="1:16" s="2" customFormat="1" ht="93.75" customHeight="1">
      <c r="A25" s="17">
        <v>20</v>
      </c>
      <c r="B25" s="18" t="s">
        <v>41</v>
      </c>
      <c r="C25" s="18" t="s">
        <v>22</v>
      </c>
      <c r="D25" s="19" t="s">
        <v>127</v>
      </c>
      <c r="E25" s="18" t="s">
        <v>43</v>
      </c>
      <c r="F25" s="18" t="s">
        <v>44</v>
      </c>
      <c r="G25" s="18" t="s">
        <v>128</v>
      </c>
      <c r="H25" s="19" t="s">
        <v>46</v>
      </c>
      <c r="I25" s="18" t="s">
        <v>47</v>
      </c>
      <c r="J25" s="19" t="s">
        <v>48</v>
      </c>
      <c r="K25" s="18">
        <v>71.51</v>
      </c>
      <c r="L25" s="19" t="s">
        <v>49</v>
      </c>
      <c r="M25" s="19" t="s">
        <v>129</v>
      </c>
      <c r="N25" s="19" t="s">
        <v>130</v>
      </c>
      <c r="O25" s="18" t="s">
        <v>52</v>
      </c>
      <c r="P25" s="19" t="s">
        <v>53</v>
      </c>
    </row>
    <row r="26" spans="1:16" s="2" customFormat="1" ht="93.75" customHeight="1">
      <c r="A26" s="17">
        <v>21</v>
      </c>
      <c r="B26" s="18" t="s">
        <v>41</v>
      </c>
      <c r="C26" s="18" t="s">
        <v>22</v>
      </c>
      <c r="D26" s="19" t="s">
        <v>131</v>
      </c>
      <c r="E26" s="18" t="s">
        <v>43</v>
      </c>
      <c r="F26" s="18" t="s">
        <v>44</v>
      </c>
      <c r="G26" s="18" t="s">
        <v>132</v>
      </c>
      <c r="H26" s="19" t="s">
        <v>46</v>
      </c>
      <c r="I26" s="18" t="s">
        <v>47</v>
      </c>
      <c r="J26" s="19" t="s">
        <v>48</v>
      </c>
      <c r="K26" s="18">
        <v>64.14</v>
      </c>
      <c r="L26" s="19" t="s">
        <v>49</v>
      </c>
      <c r="M26" s="19" t="s">
        <v>133</v>
      </c>
      <c r="N26" s="19" t="s">
        <v>134</v>
      </c>
      <c r="O26" s="18" t="s">
        <v>52</v>
      </c>
      <c r="P26" s="19" t="s">
        <v>53</v>
      </c>
    </row>
    <row r="27" spans="1:16" s="2" customFormat="1" ht="93.75" customHeight="1">
      <c r="A27" s="17">
        <v>22</v>
      </c>
      <c r="B27" s="18" t="s">
        <v>41</v>
      </c>
      <c r="C27" s="18" t="s">
        <v>22</v>
      </c>
      <c r="D27" s="19" t="s">
        <v>135</v>
      </c>
      <c r="E27" s="18" t="s">
        <v>43</v>
      </c>
      <c r="F27" s="18" t="s">
        <v>44</v>
      </c>
      <c r="G27" s="18" t="s">
        <v>136</v>
      </c>
      <c r="H27" s="19" t="s">
        <v>46</v>
      </c>
      <c r="I27" s="18" t="s">
        <v>47</v>
      </c>
      <c r="J27" s="19" t="s">
        <v>48</v>
      </c>
      <c r="K27" s="18">
        <v>41.39</v>
      </c>
      <c r="L27" s="19" t="s">
        <v>49</v>
      </c>
      <c r="M27" s="19" t="s">
        <v>137</v>
      </c>
      <c r="N27" s="19" t="s">
        <v>138</v>
      </c>
      <c r="O27" s="18" t="s">
        <v>52</v>
      </c>
      <c r="P27" s="19" t="s">
        <v>53</v>
      </c>
    </row>
    <row r="28" spans="1:16" s="2" customFormat="1" ht="93.75" customHeight="1">
      <c r="A28" s="17">
        <v>23</v>
      </c>
      <c r="B28" s="18" t="s">
        <v>41</v>
      </c>
      <c r="C28" s="18" t="s">
        <v>22</v>
      </c>
      <c r="D28" s="19" t="s">
        <v>139</v>
      </c>
      <c r="E28" s="18" t="s">
        <v>43</v>
      </c>
      <c r="F28" s="18" t="s">
        <v>44</v>
      </c>
      <c r="G28" s="18" t="s">
        <v>140</v>
      </c>
      <c r="H28" s="19" t="s">
        <v>46</v>
      </c>
      <c r="I28" s="18" t="s">
        <v>47</v>
      </c>
      <c r="J28" s="19" t="s">
        <v>48</v>
      </c>
      <c r="K28" s="18">
        <v>13.91</v>
      </c>
      <c r="L28" s="19" t="s">
        <v>49</v>
      </c>
      <c r="M28" s="19" t="s">
        <v>141</v>
      </c>
      <c r="N28" s="19" t="s">
        <v>142</v>
      </c>
      <c r="O28" s="18" t="s">
        <v>52</v>
      </c>
      <c r="P28" s="19" t="s">
        <v>53</v>
      </c>
    </row>
    <row r="29" spans="1:16" s="2" customFormat="1" ht="93.75" customHeight="1">
      <c r="A29" s="17">
        <v>24</v>
      </c>
      <c r="B29" s="18" t="s">
        <v>41</v>
      </c>
      <c r="C29" s="18" t="s">
        <v>22</v>
      </c>
      <c r="D29" s="19" t="s">
        <v>143</v>
      </c>
      <c r="E29" s="18" t="s">
        <v>43</v>
      </c>
      <c r="F29" s="18" t="s">
        <v>44</v>
      </c>
      <c r="G29" s="18" t="s">
        <v>144</v>
      </c>
      <c r="H29" s="19" t="s">
        <v>46</v>
      </c>
      <c r="I29" s="18" t="s">
        <v>47</v>
      </c>
      <c r="J29" s="19" t="s">
        <v>48</v>
      </c>
      <c r="K29" s="18">
        <v>46.78</v>
      </c>
      <c r="L29" s="19" t="s">
        <v>49</v>
      </c>
      <c r="M29" s="19" t="s">
        <v>145</v>
      </c>
      <c r="N29" s="19" t="s">
        <v>146</v>
      </c>
      <c r="O29" s="18" t="s">
        <v>52</v>
      </c>
      <c r="P29" s="19" t="s">
        <v>53</v>
      </c>
    </row>
    <row r="30" spans="1:16" s="2" customFormat="1" ht="93.75" customHeight="1">
      <c r="A30" s="17">
        <v>25</v>
      </c>
      <c r="B30" s="18" t="s">
        <v>41</v>
      </c>
      <c r="C30" s="18" t="s">
        <v>22</v>
      </c>
      <c r="D30" s="19" t="s">
        <v>147</v>
      </c>
      <c r="E30" s="18" t="s">
        <v>43</v>
      </c>
      <c r="F30" s="18" t="s">
        <v>44</v>
      </c>
      <c r="G30" s="18" t="s">
        <v>148</v>
      </c>
      <c r="H30" s="19" t="s">
        <v>46</v>
      </c>
      <c r="I30" s="18" t="s">
        <v>47</v>
      </c>
      <c r="J30" s="19" t="s">
        <v>48</v>
      </c>
      <c r="K30" s="18">
        <v>57.14</v>
      </c>
      <c r="L30" s="19" t="s">
        <v>49</v>
      </c>
      <c r="M30" s="19" t="s">
        <v>149</v>
      </c>
      <c r="N30" s="19" t="s">
        <v>150</v>
      </c>
      <c r="O30" s="18" t="s">
        <v>52</v>
      </c>
      <c r="P30" s="19" t="s">
        <v>53</v>
      </c>
    </row>
    <row r="31" spans="1:16" s="2" customFormat="1" ht="93.75" customHeight="1">
      <c r="A31" s="17">
        <v>26</v>
      </c>
      <c r="B31" s="18" t="s">
        <v>41</v>
      </c>
      <c r="C31" s="18" t="s">
        <v>22</v>
      </c>
      <c r="D31" s="19" t="s">
        <v>151</v>
      </c>
      <c r="E31" s="18" t="s">
        <v>43</v>
      </c>
      <c r="F31" s="18" t="s">
        <v>44</v>
      </c>
      <c r="G31" s="18" t="s">
        <v>152</v>
      </c>
      <c r="H31" s="20" t="s">
        <v>46</v>
      </c>
      <c r="I31" s="18" t="s">
        <v>47</v>
      </c>
      <c r="J31" s="19" t="s">
        <v>48</v>
      </c>
      <c r="K31" s="25">
        <v>8.9</v>
      </c>
      <c r="L31" s="19" t="s">
        <v>49</v>
      </c>
      <c r="M31" s="19" t="s">
        <v>153</v>
      </c>
      <c r="N31" s="19" t="s">
        <v>154</v>
      </c>
      <c r="O31" s="18" t="s">
        <v>52</v>
      </c>
      <c r="P31" s="19" t="s">
        <v>53</v>
      </c>
    </row>
    <row r="32" spans="2:16" s="3" customFormat="1" ht="14.25">
      <c r="B32" s="6"/>
      <c r="D32" s="6"/>
      <c r="H32" s="6"/>
      <c r="J32" s="6"/>
      <c r="L32" s="6"/>
      <c r="M32" s="6"/>
      <c r="N32" s="6"/>
      <c r="P32" s="6"/>
    </row>
  </sheetData>
  <sheetProtection/>
  <autoFilter ref="B4:P31"/>
  <mergeCells count="2">
    <mergeCell ref="B2:P2"/>
    <mergeCell ref="A5:D5"/>
  </mergeCells>
  <dataValidations count="1">
    <dataValidation type="list" allowBlank="1" showInputMessage="1" showErrorMessage="1" sqref="L5">
      <formula1>#REF!</formula1>
    </dataValidation>
  </dataValidations>
  <printOptions horizontalCentered="1"/>
  <pageMargins left="0.2513888888888889" right="0.2513888888888889" top="1.023611111111111" bottom="0.7868055555555555" header="0.2986111111111111" footer="0.5902777777777778"/>
  <pageSetup firstPageNumber="4" useFirstPageNumber="1" fitToHeight="0" horizontalDpi="600" verticalDpi="600" orientation="landscape" paperSize="8" scale="80"/>
  <headerFooter alignWithMargins="0">
    <oddFooter>&amp;C&amp;16- &amp;P -</oddFooter>
  </headerFooter>
  <ignoredErrors>
    <ignoredError sqref="L29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张韩阳</cp:lastModifiedBy>
  <dcterms:created xsi:type="dcterms:W3CDTF">2019-12-04T08:54:00Z</dcterms:created>
  <dcterms:modified xsi:type="dcterms:W3CDTF">2024-01-05T01:36:15Z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eadingLayo">
    <vt:bool>true</vt:bool>
  </property>
  <property fmtid="{D5CDD505-2E9C-101B-9397-08002B2CF9AE}" pid="5" name="I">
    <vt:lpwstr>5F68736CB7AE42AF9BE5BDD14F0B9B07_13</vt:lpwstr>
  </property>
</Properties>
</file>